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EE0665D9-A57E-4C68-9BBC-A1D0C5CC9576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<sst xmlns="http://schemas.openxmlformats.org/spreadsheetml/2006/main" count="64" uniqueCount="64">
  <si>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</si>
  <si>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</si>
  <si>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</si>
  <si>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</si>
  <si>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</si>
  <si>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</si>
  <si>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</si>
  <si>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</si>
  <si>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</si>
  <si>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</si>
  <si>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</si>
  <si>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</si>
  <si>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</si>
  <si>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</si>
  <si>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</si>
  <si>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</si>
  <si>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</si>
  <si>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</si>
  <si>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</si>
  <si>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</si>
  <si>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</si>
  <si>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</si>
  <si>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</si>
  <si>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</si>
  <si>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</si>
  <si>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</si>
  <si>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</si>
  <si>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</si>
  <si>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</si>
  <si>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</si>
  <si>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</si>
  <si>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</si>
  <si>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</si>
  <si>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</si>
  <si>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</si>
  <si>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</si>
  <si>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</si>
  <si>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</si>
  <si>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</si>
  <si>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</si>
  <si>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</si>
  <si>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</si>
  <si>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</si>
  <si>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</si>
  <si>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</si>
  <si>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</si>
  <si>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</si>
  <si>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</si>
  <si>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</si>
  <si>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</si>
  <si>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</si>
  <si>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</si>
  <si>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</si>
  <si>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</si>
  <si>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</si>
  <si>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</si>
  <si>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</si>
  <si>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</si>
  <si>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</si>
  <si>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UNIVERSIDAD POLITECNICA DE JUVENTINO ROSAS
Gasto por Categoría Programática
Del 1 de Enero al 30 de Junio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</si>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</sst>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activeCell="A31" sqref="A3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59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58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59505229.719999999</v>
      </c>
      <c r="C5" s="15">
        <f t="shared" ref="C5:G5" si="0">+C6+C9+C18+C22+C25+C30</f>
        <v>15556369.239999998</v>
      </c>
      <c r="D5" s="15">
        <f t="shared" si="0"/>
        <v>75061598.960000008</v>
      </c>
      <c r="E5" s="15">
        <f t="shared" si="0"/>
        <v>33900136.079999998</v>
      </c>
      <c r="F5" s="15">
        <f t="shared" si="0"/>
        <v>33900136.079999998</v>
      </c>
      <c r="G5" s="15">
        <f t="shared" si="0"/>
        <v>41161462.880000003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40328430.890000001</v>
      </c>
      <c r="C9" s="16">
        <f>SUM(C10:C17)</f>
        <v>12884868.029999999</v>
      </c>
      <c r="D9" s="16">
        <f t="shared" ref="D9:G9" si="2">SUM(D10:D17)</f>
        <v>53213298.920000002</v>
      </c>
      <c r="E9" s="16">
        <f t="shared" si="2"/>
        <v>27124128.330000002</v>
      </c>
      <c r="F9" s="16">
        <f t="shared" si="2"/>
        <v>27124128.330000002</v>
      </c>
      <c r="G9" s="16">
        <f t="shared" si="2"/>
        <v>26089170.59</v>
      </c>
      <c r="H9" s="7">
        <v>0</v>
      </c>
    </row>
    <row r="10" spans="1:8" x14ac:dyDescent="0.2">
      <c r="A10" s="9" t="s">
        <v>4</v>
      </c>
      <c r="B10" s="17">
        <v>38628566.969999999</v>
      </c>
      <c r="C10" s="17">
        <v>12707868.029999999</v>
      </c>
      <c r="D10" s="17">
        <f t="shared" ref="D10:D17" si="3">B10+C10</f>
        <v>51336435</v>
      </c>
      <c r="E10" s="17">
        <v>26440520.370000001</v>
      </c>
      <c r="F10" s="17">
        <v>26440520.370000001</v>
      </c>
      <c r="G10" s="17">
        <f t="shared" ref="G10:G17" si="4">D10-E10</f>
        <v>24895914.629999999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1699863.92</v>
      </c>
      <c r="C12" s="17">
        <v>177000</v>
      </c>
      <c r="D12" s="17">
        <f t="shared" si="3"/>
        <v>1876863.92</v>
      </c>
      <c r="E12" s="17">
        <v>683607.96</v>
      </c>
      <c r="F12" s="17">
        <v>683607.96</v>
      </c>
      <c r="G12" s="17">
        <f t="shared" si="4"/>
        <v>1193255.96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19176798.830000002</v>
      </c>
      <c r="C18" s="16">
        <f>SUM(C19:C21)</f>
        <v>2671501.21</v>
      </c>
      <c r="D18" s="16">
        <f t="shared" ref="D18:G18" si="5">SUM(D19:D21)</f>
        <v>21848300.040000003</v>
      </c>
      <c r="E18" s="16">
        <f t="shared" si="5"/>
        <v>6776007.75</v>
      </c>
      <c r="F18" s="16">
        <f t="shared" si="5"/>
        <v>6776007.75</v>
      </c>
      <c r="G18" s="16">
        <f t="shared" si="5"/>
        <v>15072292.290000001</v>
      </c>
      <c r="H18" s="7">
        <v>0</v>
      </c>
    </row>
    <row r="19" spans="1:8" x14ac:dyDescent="0.2">
      <c r="A19" s="9" t="s">
        <v>13</v>
      </c>
      <c r="B19" s="17">
        <v>18799765.780000001</v>
      </c>
      <c r="C19" s="17">
        <v>2671501.21</v>
      </c>
      <c r="D19" s="17">
        <f t="shared" ref="D19:D21" si="6">B19+C19</f>
        <v>21471266.990000002</v>
      </c>
      <c r="E19" s="17">
        <v>6573568.6500000004</v>
      </c>
      <c r="F19" s="17">
        <v>6573568.6500000004</v>
      </c>
      <c r="G19" s="17">
        <f t="shared" ref="G19:G21" si="7">D19-E19</f>
        <v>14897698.340000002</v>
      </c>
      <c r="H19" s="7" t="s">
        <v>43</v>
      </c>
    </row>
    <row r="20" spans="1:8" x14ac:dyDescent="0.2">
      <c r="A20" s="9" t="s">
        <v>14</v>
      </c>
      <c r="B20" s="17">
        <v>377033.05</v>
      </c>
      <c r="C20" s="17">
        <v>0</v>
      </c>
      <c r="D20" s="17">
        <f t="shared" si="6"/>
        <v>377033.05</v>
      </c>
      <c r="E20" s="17">
        <v>202439.1</v>
      </c>
      <c r="F20" s="17">
        <v>202439.1</v>
      </c>
      <c r="G20" s="17">
        <f t="shared" si="7"/>
        <v>174593.94999999998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8" t="s">
        <v>60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10" t="s">
        <v>61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10" t="s">
        <v>62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10" t="s">
        <v>63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59505229.719999999</v>
      </c>
      <c r="C36" s="18">
        <f t="shared" si="17"/>
        <v>15556369.239999998</v>
      </c>
      <c r="D36" s="18">
        <f t="shared" si="17"/>
        <v>75061598.960000008</v>
      </c>
      <c r="E36" s="18">
        <f t="shared" si="17"/>
        <v>33900136.079999998</v>
      </c>
      <c r="F36" s="18">
        <f t="shared" si="17"/>
        <v>33900136.079999998</v>
      </c>
      <c r="G36" s="18">
        <f t="shared" si="17"/>
        <v>41161462.880000003</v>
      </c>
    </row>
    <row r="38" spans="1:8" x14ac:dyDescent="0.2">
      <c r="A38" s="11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2017-03-30T22:19:49Z</cp:lastPrinted>
  <dcterms:created xsi:type="dcterms:W3CDTF">2012-12-11T21:13:37Z</dcterms:created>
  <dcterms:modified xsi:type="dcterms:W3CDTF">2025-08-07T17:02:40Z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